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8_{19A1B4C1-F7A0-4075-9F73-C02AD1B29A2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EDI" sheetId="11" r:id="rId1"/>
    <sheet name="LOV" sheetId="14" state="hidden" r:id="rId2"/>
  </sheets>
  <definedNames>
    <definedName name="Expense">#REF!</definedName>
    <definedName name="Payroll">#REF!</definedName>
    <definedName name="_xlnm.Print_Area" localSheetId="0">EDI!$E$3:$G$84</definedName>
    <definedName name="Property_Development">#REF!</definedName>
    <definedName name="subtypes">INDEX((#REF!,#REF!,#REF!,#REF!),,,MATCH(EDI!#REF!,#REF!,0))</definedName>
    <definedName name="Trade">#REF!</definedName>
  </definedNames>
  <calcPr calcId="152511"/>
</workbook>
</file>

<file path=xl/calcChain.xml><?xml version="1.0" encoding="utf-8"?>
<calcChain xmlns="http://schemas.openxmlformats.org/spreadsheetml/2006/main">
  <c r="G13" i="11" l="1"/>
  <c r="C13" i="11"/>
  <c r="I12" i="11"/>
  <c r="C11" i="11" l="1"/>
  <c r="B11" i="11"/>
  <c r="A11" i="11"/>
  <c r="I10" i="11"/>
  <c r="C9" i="11"/>
  <c r="B9" i="11"/>
  <c r="A9" i="11"/>
  <c r="A7" i="11"/>
  <c r="A6" i="11"/>
  <c r="G78" i="11"/>
  <c r="A78" i="11" s="1"/>
  <c r="C78" i="11" s="1"/>
  <c r="G84" i="11"/>
  <c r="A84" i="11" s="1"/>
  <c r="C84" i="11" s="1"/>
  <c r="G82" i="11"/>
  <c r="A82" i="11" s="1"/>
  <c r="C82" i="11" s="1"/>
  <c r="G80" i="11"/>
  <c r="A80" i="11" s="1"/>
  <c r="C80" i="11" s="1"/>
  <c r="G76" i="11"/>
  <c r="A76" i="11" s="1"/>
  <c r="C76" i="11" s="1"/>
  <c r="G74" i="11"/>
  <c r="A74" i="11" s="1"/>
  <c r="C74" i="11" s="1"/>
  <c r="G38" i="11"/>
  <c r="A38" i="11" s="1"/>
  <c r="C38" i="11" s="1"/>
  <c r="G43" i="11"/>
  <c r="A43" i="11" s="1"/>
  <c r="C43" i="11" s="1"/>
  <c r="G53" i="11"/>
  <c r="A53" i="11" s="1"/>
  <c r="C53" i="11" s="1"/>
  <c r="A71" i="11"/>
  <c r="B71" i="11"/>
  <c r="C71" i="11"/>
  <c r="B69" i="11"/>
  <c r="A69" i="11"/>
  <c r="C67" i="11"/>
  <c r="B67" i="11"/>
  <c r="A67" i="11"/>
  <c r="C65" i="11"/>
  <c r="B65" i="11"/>
  <c r="A65" i="11"/>
  <c r="C63" i="11"/>
  <c r="B63" i="11"/>
  <c r="A63" i="11"/>
  <c r="C61" i="11"/>
  <c r="B61" i="11"/>
  <c r="A61" i="11"/>
  <c r="C59" i="11"/>
  <c r="B59" i="11"/>
  <c r="A59" i="11"/>
  <c r="C57" i="11"/>
  <c r="B57" i="11"/>
  <c r="A57" i="11"/>
  <c r="C55" i="11"/>
  <c r="B55" i="11"/>
  <c r="A55" i="11"/>
  <c r="A73" i="11"/>
  <c r="A51" i="11"/>
  <c r="C51" i="11"/>
  <c r="B51" i="11"/>
  <c r="C45" i="11"/>
  <c r="B45" i="11"/>
  <c r="A45" i="11"/>
  <c r="A49" i="11"/>
  <c r="C49" i="11"/>
  <c r="B49" i="11"/>
  <c r="A47" i="11"/>
  <c r="C47" i="11"/>
  <c r="B47" i="11"/>
  <c r="A41" i="11"/>
  <c r="C41" i="11"/>
  <c r="B41" i="11"/>
  <c r="A40" i="11"/>
  <c r="A36" i="11"/>
  <c r="C36" i="11"/>
  <c r="B36" i="11"/>
  <c r="C34" i="11"/>
  <c r="B34" i="11"/>
  <c r="A32" i="11"/>
  <c r="C30" i="11"/>
  <c r="B30" i="11"/>
  <c r="C28" i="11"/>
  <c r="B28" i="11"/>
  <c r="A4" i="11"/>
  <c r="A25" i="11"/>
  <c r="B25" i="11"/>
  <c r="C25" i="11"/>
  <c r="A19" i="11"/>
  <c r="B19" i="11"/>
  <c r="C19" i="11"/>
  <c r="A21" i="11"/>
  <c r="B21" i="11"/>
  <c r="C21" i="11"/>
  <c r="A23" i="11"/>
  <c r="B23" i="11"/>
  <c r="C23" i="11"/>
  <c r="A15" i="11"/>
  <c r="B15" i="11"/>
  <c r="C15" i="11"/>
  <c r="A30" i="11" l="1"/>
  <c r="A34" i="11"/>
  <c r="A28" i="11"/>
  <c r="A13" i="11" l="1"/>
  <c r="A27" i="11" l="1"/>
  <c r="A8" i="11"/>
  <c r="A3" i="11" l="1"/>
  <c r="B3" i="11"/>
  <c r="H3" i="11" l="1"/>
  <c r="H2" i="11" l="1"/>
  <c r="I14" i="11" l="1"/>
</calcChain>
</file>

<file path=xl/sharedStrings.xml><?xml version="1.0" encoding="utf-8"?>
<sst xmlns="http://schemas.openxmlformats.org/spreadsheetml/2006/main" count="103" uniqueCount="99">
  <si>
    <t>Address 1:</t>
  </si>
  <si>
    <t xml:space="preserve">Address 2: </t>
  </si>
  <si>
    <t>Email Address:</t>
  </si>
  <si>
    <t>Phone Number:</t>
  </si>
  <si>
    <t>State:</t>
  </si>
  <si>
    <t>Zip Code:</t>
  </si>
  <si>
    <t>City:</t>
  </si>
  <si>
    <t>Country:</t>
  </si>
  <si>
    <t>Phone Extension:</t>
  </si>
  <si>
    <t>EDI Contact Information</t>
  </si>
  <si>
    <t>Contact Name :</t>
  </si>
  <si>
    <t>*Not Found*</t>
  </si>
  <si>
    <t>Advanced_Data_Exchange_Liaison</t>
  </si>
  <si>
    <t>Advantage_Sales_and_Marketing</t>
  </si>
  <si>
    <t>Advantage_Solutions_Corporation</t>
  </si>
  <si>
    <t>AS2 Direct with Stater Bros. Markets</t>
  </si>
  <si>
    <t>B2BGateway</t>
  </si>
  <si>
    <t>Danone_OpenText_GXS</t>
  </si>
  <si>
    <t>DataTrans_Solutions</t>
  </si>
  <si>
    <t>DiCentral</t>
  </si>
  <si>
    <t>Easylink_Services</t>
  </si>
  <si>
    <t>Ecom_Systems</t>
  </si>
  <si>
    <t>EDICOM</t>
  </si>
  <si>
    <t>Edict_Systems_Inc.</t>
  </si>
  <si>
    <t>ELIT_MFT_BES</t>
  </si>
  <si>
    <t>Encompass_Technologies</t>
  </si>
  <si>
    <t>ExchangeBridge</t>
  </si>
  <si>
    <t>FamousIntegrationServices</t>
  </si>
  <si>
    <t>GXS</t>
  </si>
  <si>
    <t>ICC.Net</t>
  </si>
  <si>
    <t>Infoconn_Azure_AS2</t>
  </si>
  <si>
    <t>Innovate_E-Commerce</t>
  </si>
  <si>
    <t>InovisInc_aka_OpenText</t>
  </si>
  <si>
    <t>InterTrade_Systems_Inc</t>
  </si>
  <si>
    <t>Intesa</t>
  </si>
  <si>
    <t>iTrade_Network</t>
  </si>
  <si>
    <t>Kittrich</t>
  </si>
  <si>
    <t>KLT_Global_Identity</t>
  </si>
  <si>
    <t>Loren_Data</t>
  </si>
  <si>
    <t>MessageXpress_VAN</t>
  </si>
  <si>
    <t>nuBridges_Liaison</t>
  </si>
  <si>
    <t>Orderful</t>
  </si>
  <si>
    <t>Seeburger_AS2</t>
  </si>
  <si>
    <t>SPS_Commerce</t>
  </si>
  <si>
    <t>Sterling_Commerce</t>
  </si>
  <si>
    <t>TrueCommerce</t>
  </si>
  <si>
    <t>Vermont_Info_Processing</t>
  </si>
  <si>
    <t>Zephyr</t>
  </si>
  <si>
    <t>Direct / VAN / Broker :</t>
  </si>
  <si>
    <t>ISA ID:</t>
  </si>
  <si>
    <t>Duns Number:</t>
  </si>
  <si>
    <t>ISA Qualifier:</t>
  </si>
  <si>
    <r>
      <t xml:space="preserve">Duns Number </t>
    </r>
    <r>
      <rPr>
        <sz val="11"/>
        <color theme="1"/>
        <rFont val="Calibri"/>
        <family val="2"/>
        <scheme val="minor"/>
      </rPr>
      <t>(Y / N)</t>
    </r>
    <r>
      <rPr>
        <sz val="14"/>
        <color theme="1"/>
        <rFont val="Calibri"/>
        <family val="2"/>
        <scheme val="minor"/>
      </rPr>
      <t>:</t>
    </r>
  </si>
  <si>
    <r>
      <t>Van or Broker Used</t>
    </r>
    <r>
      <rPr>
        <sz val="11"/>
        <color theme="1"/>
        <rFont val="Calibri"/>
        <family val="2"/>
        <scheme val="minor"/>
      </rPr>
      <t xml:space="preserve"> (Y / N)</t>
    </r>
    <r>
      <rPr>
        <sz val="14"/>
        <color theme="1"/>
        <rFont val="Calibri"/>
        <family val="2"/>
        <scheme val="minor"/>
      </rPr>
      <t>:</t>
    </r>
  </si>
  <si>
    <t>Connection IP Address:</t>
  </si>
  <si>
    <t>AS2 Software &amp; Version:</t>
  </si>
  <si>
    <t>AS2 Identifier:</t>
  </si>
  <si>
    <t>AS2 Protocol &amp; Security:</t>
  </si>
  <si>
    <t>Encryption Algorithm:</t>
  </si>
  <si>
    <t>MDN Delivery Mode:</t>
  </si>
  <si>
    <t>Signing Algorithm:</t>
  </si>
  <si>
    <t>EDI Connection Type Information</t>
  </si>
  <si>
    <r>
      <t xml:space="preserve">TEST EDI System </t>
    </r>
    <r>
      <rPr>
        <sz val="11"/>
        <color theme="1"/>
        <rFont val="Calibri"/>
        <family val="2"/>
        <scheme val="minor"/>
      </rPr>
      <t>(Y / N)</t>
    </r>
    <r>
      <rPr>
        <sz val="14"/>
        <color theme="1"/>
        <rFont val="Calibri"/>
        <family val="2"/>
        <scheme val="minor"/>
      </rPr>
      <t>:</t>
    </r>
  </si>
  <si>
    <t>EDI Connection Type Information (TEST SYSTEM)</t>
  </si>
  <si>
    <t>Vendor (Company) Information</t>
  </si>
  <si>
    <r>
      <t xml:space="preserve">GS ID </t>
    </r>
    <r>
      <rPr>
        <sz val="11"/>
        <color theme="1"/>
        <rFont val="Calibri"/>
        <family val="2"/>
        <scheme val="minor"/>
      </rPr>
      <t>(Max 12 Characters</t>
    </r>
    <r>
      <rPr>
        <sz val="14"/>
        <color theme="1"/>
        <rFont val="Calibri"/>
        <family val="2"/>
        <scheme val="minor"/>
      </rPr>
      <t>):</t>
    </r>
  </si>
  <si>
    <r>
      <t xml:space="preserve">GS ID </t>
    </r>
    <r>
      <rPr>
        <sz val="11"/>
        <color theme="1"/>
        <rFont val="Calibri"/>
        <family val="2"/>
        <scheme val="minor"/>
      </rPr>
      <t>(Max 12 Characters)</t>
    </r>
    <r>
      <rPr>
        <sz val="14"/>
        <color theme="1"/>
        <rFont val="Calibri"/>
        <family val="2"/>
        <scheme val="minor"/>
      </rPr>
      <t>:</t>
    </r>
  </si>
  <si>
    <t>56-bit DES CBC with PKCS5 padding</t>
  </si>
  <si>
    <t>128-bit RC2 CBC with PKCS5 padding</t>
  </si>
  <si>
    <t>40-bit RC2 CBC with PKCS5 padding</t>
  </si>
  <si>
    <t>Triple DES 168 CBC with PKCS5 padding</t>
  </si>
  <si>
    <t>SHA1</t>
  </si>
  <si>
    <t>SHA256</t>
  </si>
  <si>
    <t>SHA384</t>
  </si>
  <si>
    <t>SHA512</t>
  </si>
  <si>
    <t>SHA-1</t>
  </si>
  <si>
    <t>SHA-256</t>
  </si>
  <si>
    <t>MD5</t>
  </si>
  <si>
    <t>SHA-512</t>
  </si>
  <si>
    <t>Asynchronous HTTP</t>
  </si>
  <si>
    <t>Asynchronous SMTP</t>
  </si>
  <si>
    <t>Encryption Alg</t>
  </si>
  <si>
    <t>Signing Alg</t>
  </si>
  <si>
    <t>MDN Delivery Mode</t>
  </si>
  <si>
    <t>Van List</t>
  </si>
  <si>
    <t xml:space="preserve">Vendor / Company Name: </t>
  </si>
  <si>
    <t>AS2 Address or URL:</t>
  </si>
  <si>
    <r>
      <t xml:space="preserve">Name of VAN / Broker </t>
    </r>
    <r>
      <rPr>
        <sz val="11"/>
        <color theme="1"/>
        <rFont val="Calibri"/>
        <family val="2"/>
        <scheme val="minor"/>
      </rPr>
      <t>(If NOT Found in Above List)</t>
    </r>
    <r>
      <rPr>
        <sz val="14"/>
        <color theme="1"/>
        <rFont val="Calibri"/>
        <family val="2"/>
        <scheme val="minor"/>
      </rPr>
      <t>:</t>
    </r>
  </si>
  <si>
    <t>Asynchronous HTTPS</t>
  </si>
  <si>
    <t>SHA-384</t>
  </si>
  <si>
    <t>AS2 Address or URL</t>
  </si>
  <si>
    <t>Name of Contact for Van or Broker</t>
  </si>
  <si>
    <t>Notes / Comments from Vendor to SBM</t>
  </si>
  <si>
    <r>
      <rPr>
        <b/>
        <sz val="18"/>
        <rFont val="Cambria"/>
        <family val="1"/>
        <scheme val="major"/>
      </rPr>
      <t xml:space="preserve">EDI Onboarding Form
</t>
    </r>
    <r>
      <rPr>
        <b/>
        <sz val="11"/>
        <rFont val="Cambria"/>
        <family val="1"/>
        <scheme val="major"/>
      </rPr>
      <t xml:space="preserve">**All </t>
    </r>
    <r>
      <rPr>
        <b/>
        <sz val="11"/>
        <color rgb="FFFF0000"/>
        <rFont val="Cambria"/>
        <family val="1"/>
        <scheme val="major"/>
      </rPr>
      <t>RED</t>
    </r>
    <r>
      <rPr>
        <b/>
        <sz val="11"/>
        <rFont val="Cambria"/>
        <family val="1"/>
        <scheme val="major"/>
      </rPr>
      <t xml:space="preserve"> Attributes are Required**</t>
    </r>
  </si>
  <si>
    <t xml:space="preserve">
edi.support@staterbros.com</t>
  </si>
  <si>
    <t>For Question, please contact EDI Support</t>
  </si>
  <si>
    <t>Synchronous</t>
  </si>
  <si>
    <t>Form Type:</t>
  </si>
  <si>
    <t>Current Vendor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</si>
</sst>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4"/>
      <color rgb="FFFF0000"/>
      <name val="Cambria"/>
      <family val="1"/>
      <scheme val="major"/>
    </font>
    <font>
      <sz val="10"/>
      <name val="Cambria"/>
      <family val="1"/>
      <scheme val="major"/>
    </font>
    <font>
      <sz val="10"/>
      <name val="Calibri"/>
      <family val="2"/>
      <scheme val="minor"/>
    </font>
    <font>
      <b/>
      <u/>
      <sz val="14"/>
      <color rgb="FFFF000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8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3">
    <xf numFmtId="0" fontId="0" fillId="0" borderId="0" xfId="0"/>
    <xf numFmtId="0" fontId="1" fillId="0" borderId="0" xfId="0" applyFont="1" applyBorder="1" applyProtection="1"/>
    <xf numFmtId="49" fontId="5" fillId="3" borderId="4" xfId="0" applyNumberFormat="1" applyFont="1" applyFill="1" applyBorder="1" applyProtection="1">
      <protection locked="0"/>
    </xf>
    <xf numFmtId="49" fontId="5" fillId="3" borderId="6" xfId="0" applyNumberFormat="1" applyFont="1" applyFill="1" applyBorder="1" applyProtection="1">
      <protection locked="0"/>
    </xf>
    <xf numFmtId="49" fontId="5" fillId="3" borderId="4" xfId="0" quotePrefix="1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Fill="1" applyBorder="1" applyProtection="1"/>
    <xf numFmtId="0" fontId="2" fillId="0" borderId="0" xfId="0" applyFont="1" applyBorder="1" applyProtection="1"/>
    <xf numFmtId="0" fontId="7" fillId="0" borderId="0" xfId="0" quotePrefix="1" applyFont="1" applyFill="1" applyBorder="1" applyAlignment="1" applyProtection="1">
      <alignment horizontal="left"/>
    </xf>
    <xf numFmtId="49" fontId="5" fillId="0" borderId="4" xfId="0" applyNumberFormat="1" applyFont="1" applyFill="1" applyBorder="1" applyProtection="1"/>
    <xf numFmtId="0" fontId="5" fillId="0" borderId="3" xfId="0" quotePrefix="1" applyFont="1" applyFill="1" applyBorder="1" applyAlignment="1" applyProtection="1">
      <alignment horizontal="left"/>
    </xf>
    <xf numFmtId="0" fontId="8" fillId="0" borderId="3" xfId="0" quotePrefix="1" applyFont="1" applyFill="1" applyBorder="1" applyAlignment="1" applyProtection="1">
      <alignment horizontal="left"/>
    </xf>
    <xf numFmtId="0" fontId="8" fillId="0" borderId="5" xfId="0" quotePrefix="1" applyFont="1" applyBorder="1" applyAlignment="1" applyProtection="1">
      <alignment horizontal="left"/>
    </xf>
    <xf numFmtId="0" fontId="5" fillId="0" borderId="3" xfId="0" applyFont="1" applyBorder="1" applyProtection="1"/>
    <xf numFmtId="0" fontId="5" fillId="0" borderId="3" xfId="0" applyFont="1" applyBorder="1" applyAlignment="1" applyProtection="1">
      <alignment horizontal="left"/>
    </xf>
    <xf numFmtId="0" fontId="5" fillId="0" borderId="3" xfId="0" quotePrefix="1" applyFont="1" applyBorder="1" applyAlignment="1" applyProtection="1">
      <alignment horizontal="left"/>
    </xf>
    <xf numFmtId="0" fontId="5" fillId="0" borderId="5" xfId="0" quotePrefix="1" applyFont="1" applyBorder="1" applyAlignment="1" applyProtection="1">
      <alignment horizontal="left"/>
    </xf>
    <xf numFmtId="0" fontId="7" fillId="0" borderId="3" xfId="0" quotePrefix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8" fillId="0" borderId="3" xfId="0" quotePrefix="1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3" fillId="0" borderId="0" xfId="0" quotePrefix="1" applyFont="1" applyFill="1" applyBorder="1" applyAlignment="1" applyProtection="1">
      <alignment horizontal="left"/>
    </xf>
    <xf numFmtId="0" fontId="12" fillId="0" borderId="0" xfId="0" quotePrefix="1" applyFont="1" applyFill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15" fillId="0" borderId="0" xfId="0" applyFont="1" applyBorder="1" applyProtection="1"/>
    <xf numFmtId="0" fontId="16" fillId="0" borderId="0" xfId="0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0" fontId="10" fillId="0" borderId="0" xfId="0" applyNumberFormat="1" applyFont="1" applyBorder="1" applyProtection="1"/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5" fillId="0" borderId="3" xfId="0" applyFont="1" applyFill="1" applyBorder="1" applyProtection="1"/>
    <xf numFmtId="0" fontId="5" fillId="0" borderId="3" xfId="0" applyFont="1" applyFill="1" applyBorder="1" applyAlignment="1" applyProtection="1">
      <alignment horizontal="left"/>
    </xf>
    <xf numFmtId="49" fontId="5" fillId="3" borderId="6" xfId="0" quotePrefix="1" applyNumberFormat="1" applyFont="1" applyFill="1" applyBorder="1" applyAlignment="1" applyProtection="1">
      <alignment horizontal="left"/>
      <protection locked="0"/>
    </xf>
    <xf numFmtId="164" fontId="5" fillId="3" borderId="4" xfId="0" quotePrefix="1" applyNumberFormat="1" applyFont="1" applyFill="1" applyBorder="1" applyAlignment="1" applyProtection="1">
      <alignment horizontal="left"/>
      <protection locked="0"/>
    </xf>
    <xf numFmtId="49" fontId="3" fillId="3" borderId="4" xfId="1" applyNumberFormat="1" applyFill="1" applyBorder="1" applyProtection="1">
      <protection locked="0"/>
    </xf>
    <xf numFmtId="0" fontId="22" fillId="0" borderId="0" xfId="0" applyFont="1" applyBorder="1" applyAlignment="1" applyProtection="1">
      <alignment horizontal="center" wrapText="1"/>
    </xf>
    <xf numFmtId="165" fontId="5" fillId="3" borderId="4" xfId="0" applyNumberFormat="1" applyFont="1" applyFill="1" applyBorder="1" applyAlignment="1" applyProtection="1">
      <alignment horizontal="left"/>
      <protection locked="0"/>
    </xf>
    <xf numFmtId="0" fontId="13" fillId="0" borderId="0" xfId="0" quotePrefix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/>
    </xf>
    <xf numFmtId="0" fontId="6" fillId="4" borderId="7" xfId="0" quotePrefix="1" applyFont="1" applyFill="1" applyBorder="1" applyAlignment="1" applyProtection="1">
      <alignment horizontal="center"/>
    </xf>
    <xf numFmtId="0" fontId="6" fillId="4" borderId="8" xfId="0" quotePrefix="1" applyFont="1" applyFill="1" applyBorder="1" applyAlignment="1" applyProtection="1">
      <alignment horizontal="center"/>
    </xf>
    <xf numFmtId="0" fontId="5" fillId="3" borderId="7" xfId="0" quotePrefix="1" applyFont="1" applyFill="1" applyBorder="1" applyAlignment="1" applyProtection="1">
      <alignment vertical="center" wrapText="1"/>
      <protection locked="0"/>
    </xf>
    <xf numFmtId="0" fontId="5" fillId="3" borderId="8" xfId="0" quotePrefix="1" applyFont="1" applyFill="1" applyBorder="1" applyAlignment="1" applyProtection="1">
      <alignment vertical="center" wrapText="1"/>
      <protection locked="0"/>
    </xf>
    <xf numFmtId="0" fontId="9" fillId="0" borderId="1" xfId="0" quotePrefix="1" applyFont="1" applyBorder="1" applyAlignment="1" applyProtection="1">
      <alignment horizontal="center" vertical="center" wrapText="1"/>
    </xf>
    <xf numFmtId="0" fontId="9" fillId="0" borderId="2" xfId="0" quotePrefix="1" applyFont="1" applyBorder="1" applyAlignment="1" applyProtection="1">
      <alignment horizontal="center" vertical="center" wrapText="1"/>
    </xf>
    <xf numFmtId="0" fontId="9" fillId="0" borderId="5" xfId="0" quotePrefix="1" applyFont="1" applyBorder="1" applyAlignment="1" applyProtection="1">
      <alignment horizontal="center" vertical="center" wrapText="1"/>
    </xf>
    <xf numFmtId="0" fontId="9" fillId="0" borderId="6" xfId="0" quotePrefix="1" applyFont="1" applyBorder="1" applyAlignment="1" applyProtection="1">
      <alignment horizontal="center" vertical="center" wrapText="1"/>
    </xf>
    <xf numFmtId="0" fontId="6" fillId="2" borderId="7" xfId="0" quotePrefix="1" applyFont="1" applyFill="1" applyBorder="1" applyAlignment="1" applyProtection="1">
      <alignment horizontal="center"/>
    </xf>
    <xf numFmtId="0" fontId="6" fillId="2" borderId="8" xfId="0" quotePrefix="1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center"/>
    </xf>
    <xf numFmtId="0" fontId="3" fillId="0" borderId="5" xfId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/>
    </xf>
    <xf numFmtId="0" fontId="7" fillId="0" borderId="1" xfId="0" quotePrefix="1" applyFont="1" applyFill="1" applyBorder="1" applyAlignment="1" applyProtection="1">
      <alignment horizontal="center"/>
    </xf>
    <xf numFmtId="0" fontId="7" fillId="0" borderId="2" xfId="0" quotePrefix="1" applyFon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Normal 10" xfId="2" xr:uid="{00000000-0005-0000-0000-000002000000}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4EDBAA80-3030-4CB2-9884-1E7E291AE4F3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86591</xdr:colOff>
      <xdr:row>1</xdr:row>
      <xdr:rowOff>51954</xdr:rowOff>
    </xdr:from>
    <xdr:to>
      <xdr:col>4</xdr:col>
      <xdr:colOff>2004291</xdr:colOff>
      <xdr:row>2</xdr:row>
      <xdr:rowOff>271895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18" y="112568"/>
          <a:ext cx="19177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i.support@staterbro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CC"/>
    <pageSetUpPr fitToPage="1"/>
  </sheetPr>
  <dimension ref="A1:L87"/>
  <sheetViews>
    <sheetView showGridLines="0" showRowColHeaders="0" tabSelected="1" zoomScale="110" zoomScaleNormal="110" workbookViewId="0">
      <pane ySplit="6" topLeftCell="A7" activePane="bottomLeft" state="frozen"/>
      <selection activeCell="D1" sqref="D1"/>
      <selection pane="bottomLeft" activeCell="F9" sqref="F9"/>
    </sheetView>
  </sheetViews>
  <sheetFormatPr defaultColWidth="9.140625" defaultRowHeight="18.75" x14ac:dyDescent="0.3"/>
  <cols>
    <col min="1" max="1" width="9.140625" style="28" hidden="1" customWidth="1"/>
    <col min="2" max="2" width="5" style="25" hidden="1" customWidth="1"/>
    <col min="3" max="3" width="4.7109375" style="29" hidden="1" customWidth="1"/>
    <col min="4" max="4" width="2.28515625" style="29" customWidth="1"/>
    <col min="5" max="5" width="78.7109375" style="5" customWidth="1"/>
    <col min="6" max="6" width="78.7109375" style="6" customWidth="1"/>
    <col min="7" max="7" width="4.7109375" style="21" customWidth="1"/>
    <col min="8" max="8" width="21.42578125" style="1" customWidth="1"/>
    <col min="9" max="9" width="18" style="25" customWidth="1"/>
    <col min="10" max="12" width="9.140625" style="25" customWidth="1"/>
    <col min="13" max="16384" width="9.140625" style="1"/>
  </cols>
  <sheetData>
    <row r="1" spans="1:12" ht="8.25" customHeight="1" thickBot="1" x14ac:dyDescent="0.35"/>
    <row r="2" spans="1:12" ht="30.75" customHeight="1" x14ac:dyDescent="0.25">
      <c r="E2" s="49" t="s">
        <v>93</v>
      </c>
      <c r="F2" s="50"/>
      <c r="H2" s="37" t="str">
        <f>IF($H$3="","","Required Fields Missing")</f>
        <v>Required Fields Missing</v>
      </c>
    </row>
    <row r="3" spans="1:12" ht="30.75" customHeight="1" thickBot="1" x14ac:dyDescent="0.3">
      <c r="A3" s="28">
        <f>SUM(A8:A84)</f>
        <v>0</v>
      </c>
      <c r="B3" s="25">
        <f>SUM(B8:B84)</f>
        <v>25</v>
      </c>
      <c r="E3" s="51"/>
      <c r="F3" s="52"/>
      <c r="H3" s="24">
        <f>IF((A3+B3)&gt;0,(A3+B3),"")</f>
        <v>25</v>
      </c>
      <c r="J3" s="27"/>
    </row>
    <row r="4" spans="1:12" s="7" customFormat="1" ht="4.5" customHeight="1" thickBot="1" x14ac:dyDescent="0.4">
      <c r="A4" s="28">
        <f>IF(G4="",0,1)</f>
        <v>0</v>
      </c>
      <c r="B4" s="25"/>
      <c r="C4" s="29"/>
      <c r="D4" s="29"/>
      <c r="E4" s="8"/>
      <c r="F4" s="6"/>
      <c r="G4" s="23"/>
      <c r="H4" s="24"/>
      <c r="I4" s="25"/>
      <c r="J4" s="55"/>
      <c r="K4" s="25"/>
      <c r="L4" s="25"/>
    </row>
    <row r="5" spans="1:12" s="7" customFormat="1" ht="21" customHeight="1" x14ac:dyDescent="0.35">
      <c r="A5" s="28"/>
      <c r="B5" s="25"/>
      <c r="C5" s="29"/>
      <c r="D5" s="29"/>
      <c r="E5" s="61" t="s">
        <v>95</v>
      </c>
      <c r="F5" s="62"/>
      <c r="G5" s="23"/>
      <c r="H5" s="24"/>
      <c r="I5" s="25"/>
      <c r="J5" s="55"/>
      <c r="K5" s="25"/>
      <c r="L5" s="25"/>
    </row>
    <row r="6" spans="1:12" s="40" customFormat="1" ht="16.5" customHeight="1" thickBot="1" x14ac:dyDescent="0.35">
      <c r="A6" s="42">
        <f>IF(G6="",0,1)</f>
        <v>0</v>
      </c>
      <c r="B6" s="41"/>
      <c r="C6" s="43"/>
      <c r="D6" s="43"/>
      <c r="E6" s="59" t="s">
        <v>94</v>
      </c>
      <c r="F6" s="60"/>
      <c r="G6" s="39"/>
      <c r="I6" s="41"/>
      <c r="J6" s="56"/>
      <c r="K6" s="41"/>
      <c r="L6" s="41"/>
    </row>
    <row r="7" spans="1:12" s="7" customFormat="1" ht="4.5" customHeight="1" thickBot="1" x14ac:dyDescent="0.4">
      <c r="A7" s="28">
        <f>IF(G7="",0,1)</f>
        <v>0</v>
      </c>
      <c r="B7" s="25"/>
      <c r="C7" s="29"/>
      <c r="D7" s="29"/>
      <c r="E7" s="8"/>
      <c r="F7" s="6"/>
      <c r="G7" s="23"/>
      <c r="H7" s="24"/>
      <c r="I7" s="25"/>
      <c r="J7" s="55"/>
      <c r="K7" s="25"/>
      <c r="L7" s="25"/>
    </row>
    <row r="8" spans="1:12" s="7" customFormat="1" ht="21.75" customHeight="1" thickBot="1" x14ac:dyDescent="0.4">
      <c r="A8" s="28">
        <f>IF(G8="",0,1)</f>
        <v>0</v>
      </c>
      <c r="B8" s="25"/>
      <c r="C8" s="29"/>
      <c r="D8" s="29"/>
      <c r="E8" s="57" t="s">
        <v>64</v>
      </c>
      <c r="F8" s="58"/>
      <c r="G8" s="22"/>
      <c r="I8" s="25"/>
      <c r="J8" s="55"/>
      <c r="K8" s="25"/>
      <c r="L8" s="25"/>
    </row>
    <row r="9" spans="1:12" ht="21" customHeight="1" x14ac:dyDescent="0.3">
      <c r="A9" s="28">
        <f>IF(G9="",0,1)</f>
        <v>0</v>
      </c>
      <c r="B9" s="25">
        <f>IF(F9="",1,0)</f>
        <v>1</v>
      </c>
      <c r="C9" s="29">
        <f>IF(F9="",1,0)</f>
        <v>1</v>
      </c>
      <c r="E9" s="20" t="s">
        <v>85</v>
      </c>
      <c r="F9" s="4"/>
      <c r="H9" s="31"/>
      <c r="J9" s="44"/>
    </row>
    <row r="10" spans="1:12" ht="4.5" customHeight="1" x14ac:dyDescent="0.3">
      <c r="E10" s="20"/>
      <c r="F10" s="9"/>
      <c r="I10" s="25" t="str">
        <f>IF(H13="","","TOTAL")</f>
        <v/>
      </c>
    </row>
    <row r="11" spans="1:12" ht="21" customHeight="1" x14ac:dyDescent="0.3">
      <c r="A11" s="28">
        <f>IF(G11="",0,1)</f>
        <v>0</v>
      </c>
      <c r="B11" s="25">
        <f>IF(F11="",1,0)</f>
        <v>1</v>
      </c>
      <c r="C11" s="29">
        <f>IF(F11="",1,0)</f>
        <v>1</v>
      </c>
      <c r="E11" s="20" t="s">
        <v>97</v>
      </c>
      <c r="F11" s="4"/>
      <c r="H11" s="31"/>
      <c r="J11" s="44"/>
    </row>
    <row r="12" spans="1:12" ht="4.5" customHeight="1" x14ac:dyDescent="0.3">
      <c r="E12" s="20"/>
      <c r="F12" s="9"/>
      <c r="I12" s="25" t="str">
        <f>IF(H13="","","TOTAL")</f>
        <v/>
      </c>
    </row>
    <row r="13" spans="1:12" ht="21" customHeight="1" x14ac:dyDescent="0.3">
      <c r="A13" s="28">
        <f>IF(G13="",0,1)</f>
        <v>0</v>
      </c>
      <c r="C13" s="29">
        <f>IF(AND($F$11="Update Vendor",F13=""),1,0)</f>
        <v>0</v>
      </c>
      <c r="E13" s="20" t="s">
        <v>98</v>
      </c>
      <c r="F13" s="4"/>
      <c r="G13" s="21" t="str">
        <f>IF(AND($F$11="Update vendor",F13=""),"REQUIRED, Due to Form Type = Update Vendor","")</f>
        <v/>
      </c>
      <c r="H13" s="31"/>
      <c r="J13" s="27"/>
    </row>
    <row r="14" spans="1:12" ht="4.5" customHeight="1" x14ac:dyDescent="0.3">
      <c r="E14" s="20"/>
      <c r="F14" s="9"/>
      <c r="I14" s="25" t="str">
        <f>IF(H15="","","TOTAL")</f>
        <v/>
      </c>
    </row>
    <row r="15" spans="1:12" ht="21" customHeight="1" x14ac:dyDescent="0.3">
      <c r="A15" s="28">
        <f>IF(G15="",0,1)</f>
        <v>0</v>
      </c>
      <c r="B15" s="25">
        <f>IF(F15="",1,0)</f>
        <v>1</v>
      </c>
      <c r="C15" s="29">
        <f>IF(F15="",1,0)</f>
        <v>1</v>
      </c>
      <c r="E15" s="20" t="s">
        <v>0</v>
      </c>
      <c r="F15" s="2"/>
      <c r="H15" s="30"/>
    </row>
    <row r="16" spans="1:12" ht="4.5" customHeight="1" x14ac:dyDescent="0.3">
      <c r="E16" s="20"/>
      <c r="F16" s="9"/>
      <c r="I16" s="1"/>
      <c r="J16" s="1"/>
    </row>
    <row r="17" spans="1:12" ht="21" customHeight="1" x14ac:dyDescent="0.3">
      <c r="A17" s="28">
        <v>0</v>
      </c>
      <c r="B17" s="25">
        <v>0</v>
      </c>
      <c r="C17" s="29">
        <v>0</v>
      </c>
      <c r="E17" s="20" t="s">
        <v>1</v>
      </c>
      <c r="F17" s="2"/>
      <c r="I17" s="1"/>
      <c r="J17" s="1"/>
    </row>
    <row r="18" spans="1:12" ht="4.5" customHeight="1" x14ac:dyDescent="0.3">
      <c r="E18" s="20"/>
      <c r="F18" s="9"/>
      <c r="I18" s="1"/>
      <c r="J18" s="1"/>
    </row>
    <row r="19" spans="1:12" s="18" customFormat="1" ht="21" customHeight="1" x14ac:dyDescent="0.3">
      <c r="A19" s="28">
        <f>IF(G19="",0,1)</f>
        <v>0</v>
      </c>
      <c r="B19" s="25">
        <f>IF(F19="",1,0)</f>
        <v>1</v>
      </c>
      <c r="C19" s="29">
        <f>IF(F19="",1,0)</f>
        <v>1</v>
      </c>
      <c r="D19" s="29"/>
      <c r="E19" s="19" t="s">
        <v>6</v>
      </c>
      <c r="F19" s="2"/>
      <c r="G19" s="21"/>
      <c r="K19" s="26"/>
      <c r="L19" s="26"/>
    </row>
    <row r="20" spans="1:12" s="18" customFormat="1" ht="4.5" customHeight="1" x14ac:dyDescent="0.3">
      <c r="A20" s="28"/>
      <c r="B20" s="25"/>
      <c r="C20" s="29"/>
      <c r="D20" s="29"/>
      <c r="E20" s="20"/>
      <c r="F20" s="9"/>
      <c r="G20" s="21"/>
      <c r="K20" s="26"/>
      <c r="L20" s="26"/>
    </row>
    <row r="21" spans="1:12" s="18" customFormat="1" ht="21" customHeight="1" x14ac:dyDescent="0.3">
      <c r="A21" s="28">
        <f>IF(G21="",0,1)</f>
        <v>0</v>
      </c>
      <c r="B21" s="25">
        <f>IF(F21="",1,0)</f>
        <v>1</v>
      </c>
      <c r="C21" s="29">
        <f>IF(F21="",1,0)</f>
        <v>1</v>
      </c>
      <c r="D21" s="29"/>
      <c r="E21" s="19" t="s">
        <v>4</v>
      </c>
      <c r="F21" s="2"/>
      <c r="G21" s="21"/>
      <c r="I21" s="26"/>
      <c r="J21" s="26"/>
      <c r="K21" s="26"/>
      <c r="L21" s="26"/>
    </row>
    <row r="22" spans="1:12" s="18" customFormat="1" ht="4.5" customHeight="1" x14ac:dyDescent="0.3">
      <c r="A22" s="28"/>
      <c r="B22" s="25"/>
      <c r="C22" s="29"/>
      <c r="D22" s="29"/>
      <c r="E22" s="11"/>
      <c r="F22" s="9"/>
      <c r="G22" s="21"/>
      <c r="I22" s="26"/>
      <c r="J22" s="26"/>
      <c r="K22" s="26"/>
      <c r="L22" s="26"/>
    </row>
    <row r="23" spans="1:12" s="18" customFormat="1" ht="21" customHeight="1" x14ac:dyDescent="0.3">
      <c r="A23" s="28">
        <f>IF(G23="",0,1)</f>
        <v>0</v>
      </c>
      <c r="B23" s="25">
        <f>IF(F23="",1,0)</f>
        <v>1</v>
      </c>
      <c r="C23" s="29">
        <f>IF(F23="",1,0)</f>
        <v>1</v>
      </c>
      <c r="D23" s="29"/>
      <c r="E23" s="19" t="s">
        <v>5</v>
      </c>
      <c r="F23" s="38"/>
      <c r="G23" s="21"/>
      <c r="I23" s="26"/>
      <c r="J23" s="26"/>
      <c r="K23" s="26"/>
      <c r="L23" s="26"/>
    </row>
    <row r="24" spans="1:12" s="18" customFormat="1" ht="4.5" customHeight="1" x14ac:dyDescent="0.3">
      <c r="A24" s="28"/>
      <c r="B24" s="25"/>
      <c r="C24" s="29"/>
      <c r="D24" s="29"/>
      <c r="E24" s="11"/>
      <c r="F24" s="9"/>
      <c r="G24" s="21"/>
      <c r="I24" s="26"/>
      <c r="J24" s="26"/>
      <c r="K24" s="26"/>
      <c r="L24" s="26"/>
    </row>
    <row r="25" spans="1:12" s="18" customFormat="1" ht="21" customHeight="1" thickBot="1" x14ac:dyDescent="0.35">
      <c r="A25" s="28">
        <f>IF(G25="",0,1)</f>
        <v>0</v>
      </c>
      <c r="B25" s="25">
        <f>IF(F25="",1,0)</f>
        <v>1</v>
      </c>
      <c r="C25" s="29">
        <f>IF(F25="",1,0)</f>
        <v>1</v>
      </c>
      <c r="D25" s="29"/>
      <c r="E25" s="12" t="s">
        <v>7</v>
      </c>
      <c r="F25" s="3"/>
      <c r="G25" s="21"/>
      <c r="I25" s="26"/>
      <c r="J25" s="26"/>
      <c r="K25" s="26"/>
      <c r="L25" s="26"/>
    </row>
    <row r="26" spans="1:12" ht="4.5" customHeight="1" thickBot="1" x14ac:dyDescent="0.35"/>
    <row r="27" spans="1:12" ht="21" customHeight="1" thickBot="1" x14ac:dyDescent="0.35">
      <c r="A27" s="28">
        <f>IF(G27="",0,1)</f>
        <v>0</v>
      </c>
      <c r="E27" s="45" t="s">
        <v>9</v>
      </c>
      <c r="F27" s="46"/>
    </row>
    <row r="28" spans="1:12" ht="21" customHeight="1" x14ac:dyDescent="0.3">
      <c r="A28" s="28">
        <f>IF(G28="",0,1)</f>
        <v>0</v>
      </c>
      <c r="B28" s="25">
        <f>IF(F28="",1,0)</f>
        <v>1</v>
      </c>
      <c r="C28" s="29">
        <f>IF(F28="",1,0)</f>
        <v>1</v>
      </c>
      <c r="E28" s="15" t="s">
        <v>10</v>
      </c>
      <c r="F28" s="2"/>
    </row>
    <row r="29" spans="1:12" ht="4.5" customHeight="1" x14ac:dyDescent="0.3">
      <c r="E29" s="14"/>
      <c r="F29" s="9"/>
    </row>
    <row r="30" spans="1:12" ht="21" customHeight="1" x14ac:dyDescent="0.3">
      <c r="A30" s="28">
        <f>IF(G30="",0,1)</f>
        <v>0</v>
      </c>
      <c r="B30" s="25">
        <f>IF(F30="",1,0)</f>
        <v>1</v>
      </c>
      <c r="C30" s="29">
        <f>IF(F30="",1,0)</f>
        <v>1</v>
      </c>
      <c r="E30" s="15" t="s">
        <v>3</v>
      </c>
      <c r="F30" s="35"/>
    </row>
    <row r="31" spans="1:12" ht="4.5" customHeight="1" x14ac:dyDescent="0.3">
      <c r="E31" s="13"/>
      <c r="F31" s="9"/>
    </row>
    <row r="32" spans="1:12" ht="21" customHeight="1" x14ac:dyDescent="0.3">
      <c r="A32" s="28">
        <f>IF(G32="",0,1)</f>
        <v>0</v>
      </c>
      <c r="E32" s="15" t="s">
        <v>8</v>
      </c>
      <c r="F32" s="4"/>
    </row>
    <row r="33" spans="1:12" ht="4.5" customHeight="1" x14ac:dyDescent="0.3">
      <c r="E33" s="14"/>
      <c r="F33" s="9"/>
    </row>
    <row r="34" spans="1:12" ht="21" customHeight="1" x14ac:dyDescent="0.3">
      <c r="A34" s="28">
        <f>IF(G34="",0,1)</f>
        <v>0</v>
      </c>
      <c r="B34" s="25">
        <f>IF(F34="",1,0)</f>
        <v>1</v>
      </c>
      <c r="C34" s="29">
        <f>IF(F34="",1,0)</f>
        <v>1</v>
      </c>
      <c r="E34" s="15" t="s">
        <v>2</v>
      </c>
      <c r="F34" s="36"/>
    </row>
    <row r="35" spans="1:12" ht="4.5" customHeight="1" x14ac:dyDescent="0.3">
      <c r="E35" s="14"/>
      <c r="F35" s="9"/>
    </row>
    <row r="36" spans="1:12" ht="21" customHeight="1" x14ac:dyDescent="0.3">
      <c r="A36" s="28">
        <f>IF(G36="",0,1)</f>
        <v>0</v>
      </c>
      <c r="B36" s="25">
        <f>IF(F36="",1,0)</f>
        <v>1</v>
      </c>
      <c r="C36" s="29">
        <f>IF(F36="",1,0)</f>
        <v>1</v>
      </c>
      <c r="E36" s="15" t="s">
        <v>53</v>
      </c>
      <c r="F36" s="2"/>
    </row>
    <row r="37" spans="1:12" ht="4.5" customHeight="1" x14ac:dyDescent="0.3">
      <c r="E37" s="14"/>
      <c r="F37" s="9"/>
    </row>
    <row r="38" spans="1:12" ht="21" customHeight="1" thickBot="1" x14ac:dyDescent="0.35">
      <c r="A38" s="28">
        <f>IF(G38="",0,1)</f>
        <v>0</v>
      </c>
      <c r="C38" s="29">
        <f>IF(A38=1,1,0)</f>
        <v>0</v>
      </c>
      <c r="E38" s="16" t="s">
        <v>91</v>
      </c>
      <c r="F38" s="3"/>
      <c r="G38" s="21" t="str">
        <f>IF(AND(F36="Yes",F38=""),"REQUIRED, Due to Van or Broker Used (Y / N) = Yes","")</f>
        <v/>
      </c>
    </row>
    <row r="39" spans="1:12" s="7" customFormat="1" ht="4.5" customHeight="1" thickBot="1" x14ac:dyDescent="0.4">
      <c r="A39" s="28"/>
      <c r="B39" s="25"/>
      <c r="C39" s="29"/>
      <c r="D39" s="29"/>
      <c r="E39" s="8"/>
      <c r="F39" s="6"/>
      <c r="G39" s="23"/>
      <c r="I39" s="25"/>
      <c r="J39" s="25"/>
      <c r="K39" s="25"/>
      <c r="L39" s="25"/>
    </row>
    <row r="40" spans="1:12" ht="21" customHeight="1" thickBot="1" x14ac:dyDescent="0.35">
      <c r="A40" s="28">
        <f>IF(G40="",0,1)</f>
        <v>0</v>
      </c>
      <c r="E40" s="45" t="s">
        <v>61</v>
      </c>
      <c r="F40" s="46"/>
    </row>
    <row r="41" spans="1:12" ht="21" customHeight="1" x14ac:dyDescent="0.3">
      <c r="A41" s="28">
        <f>IF(G41="",0,1)</f>
        <v>0</v>
      </c>
      <c r="B41" s="25">
        <f>IF(F41="",1,0)</f>
        <v>1</v>
      </c>
      <c r="C41" s="29">
        <f>IF(F41="",1,0)</f>
        <v>1</v>
      </c>
      <c r="E41" s="15" t="s">
        <v>48</v>
      </c>
      <c r="F41" s="2"/>
    </row>
    <row r="42" spans="1:12" ht="4.5" customHeight="1" x14ac:dyDescent="0.3">
      <c r="E42" s="14"/>
      <c r="F42" s="9"/>
    </row>
    <row r="43" spans="1:12" ht="21" customHeight="1" x14ac:dyDescent="0.3">
      <c r="A43" s="28">
        <f>IF(G43="",0,1)</f>
        <v>0</v>
      </c>
      <c r="C43" s="29">
        <f>IF(A43=1,1,0)</f>
        <v>0</v>
      </c>
      <c r="E43" s="10" t="s">
        <v>87</v>
      </c>
      <c r="F43" s="4"/>
      <c r="G43" s="21" t="str">
        <f>IF(AND(F41="*Not Found*",F43=""),"REQUIRED, Due to Direct / Van / Broker  = *Not Found*","")</f>
        <v/>
      </c>
    </row>
    <row r="44" spans="1:12" ht="4.5" customHeight="1" x14ac:dyDescent="0.3">
      <c r="E44" s="32"/>
      <c r="F44" s="9"/>
    </row>
    <row r="45" spans="1:12" ht="21" customHeight="1" x14ac:dyDescent="0.3">
      <c r="A45" s="28">
        <f>IF(G45="",0,1)</f>
        <v>0</v>
      </c>
      <c r="B45" s="25">
        <f>IF(F45="",1,0)</f>
        <v>1</v>
      </c>
      <c r="C45" s="29">
        <f>IF(F45="",1,0)</f>
        <v>1</v>
      </c>
      <c r="E45" s="10" t="s">
        <v>51</v>
      </c>
      <c r="F45" s="4"/>
    </row>
    <row r="46" spans="1:12" ht="4.5" customHeight="1" x14ac:dyDescent="0.3">
      <c r="E46" s="33"/>
      <c r="F46" s="9"/>
    </row>
    <row r="47" spans="1:12" ht="21" customHeight="1" x14ac:dyDescent="0.3">
      <c r="A47" s="28">
        <f>IF(G47="",0,1)</f>
        <v>0</v>
      </c>
      <c r="B47" s="25">
        <f>IF(F47="",1,0)</f>
        <v>1</v>
      </c>
      <c r="C47" s="29">
        <f>IF(F47="",1,0)</f>
        <v>1</v>
      </c>
      <c r="E47" s="10" t="s">
        <v>49</v>
      </c>
      <c r="F47" s="2"/>
    </row>
    <row r="48" spans="1:12" ht="4.5" customHeight="1" x14ac:dyDescent="0.3">
      <c r="E48" s="33"/>
      <c r="F48" s="9"/>
    </row>
    <row r="49" spans="1:12" ht="21" customHeight="1" x14ac:dyDescent="0.3">
      <c r="A49" s="28">
        <f>IF(G49="",0,1)</f>
        <v>0</v>
      </c>
      <c r="B49" s="25">
        <f>IF(F49="",1,0)</f>
        <v>1</v>
      </c>
      <c r="C49" s="29">
        <f>IF(F49="",1,0)</f>
        <v>1</v>
      </c>
      <c r="E49" s="10" t="s">
        <v>65</v>
      </c>
      <c r="F49" s="2"/>
    </row>
    <row r="50" spans="1:12" ht="4.5" customHeight="1" x14ac:dyDescent="0.3">
      <c r="E50" s="14"/>
      <c r="F50" s="9"/>
    </row>
    <row r="51" spans="1:12" ht="21" customHeight="1" x14ac:dyDescent="0.3">
      <c r="A51" s="28">
        <f>IF(G51="",0,1)</f>
        <v>0</v>
      </c>
      <c r="B51" s="25">
        <f>IF(F51="",1,0)</f>
        <v>1</v>
      </c>
      <c r="C51" s="29">
        <f>IF(F51="",1,0)</f>
        <v>1</v>
      </c>
      <c r="E51" s="15" t="s">
        <v>52</v>
      </c>
      <c r="F51" s="2"/>
    </row>
    <row r="52" spans="1:12" ht="4.5" customHeight="1" x14ac:dyDescent="0.3">
      <c r="E52" s="14"/>
      <c r="F52" s="9"/>
    </row>
    <row r="53" spans="1:12" ht="21" customHeight="1" x14ac:dyDescent="0.3">
      <c r="A53" s="28">
        <f>IF(G53="",0,1)</f>
        <v>0</v>
      </c>
      <c r="C53" s="29">
        <f>IF(A53=1,1,0)</f>
        <v>0</v>
      </c>
      <c r="E53" s="15" t="s">
        <v>50</v>
      </c>
      <c r="F53" s="2"/>
      <c r="G53" s="21" t="str">
        <f>IF(AND(F51="Yes",F53=""),"REQUIRED, Due to Duns Number (Y / N)= Yes","")</f>
        <v/>
      </c>
    </row>
    <row r="54" spans="1:12" s="7" customFormat="1" ht="4.5" customHeight="1" x14ac:dyDescent="0.35">
      <c r="A54" s="28"/>
      <c r="B54" s="25"/>
      <c r="C54" s="29"/>
      <c r="D54" s="29"/>
      <c r="E54" s="17"/>
      <c r="F54" s="9"/>
      <c r="G54" s="23"/>
      <c r="I54" s="25"/>
      <c r="J54" s="25"/>
      <c r="K54" s="25"/>
      <c r="L54" s="25"/>
    </row>
    <row r="55" spans="1:12" ht="21" customHeight="1" x14ac:dyDescent="0.3">
      <c r="A55" s="28">
        <f>IF(G55="",0,1)</f>
        <v>0</v>
      </c>
      <c r="B55" s="25">
        <f>IF(F55="",1,0)</f>
        <v>1</v>
      </c>
      <c r="C55" s="29">
        <f>IF(F55="",1,0)</f>
        <v>1</v>
      </c>
      <c r="E55" s="15" t="s">
        <v>56</v>
      </c>
      <c r="F55" s="4"/>
    </row>
    <row r="56" spans="1:12" ht="4.5" customHeight="1" x14ac:dyDescent="0.3">
      <c r="E56" s="14"/>
      <c r="F56" s="9"/>
    </row>
    <row r="57" spans="1:12" ht="21" customHeight="1" x14ac:dyDescent="0.3">
      <c r="A57" s="28">
        <f>IF(G57="",0,1)</f>
        <v>0</v>
      </c>
      <c r="B57" s="25">
        <f>IF(F57="",1,0)</f>
        <v>1</v>
      </c>
      <c r="C57" s="29">
        <f>IF(F57="",1,0)</f>
        <v>1</v>
      </c>
      <c r="E57" s="15" t="s">
        <v>86</v>
      </c>
      <c r="F57" s="4"/>
    </row>
    <row r="58" spans="1:12" ht="4.5" customHeight="1" x14ac:dyDescent="0.3">
      <c r="E58" s="14"/>
      <c r="F58" s="9"/>
    </row>
    <row r="59" spans="1:12" ht="21" customHeight="1" x14ac:dyDescent="0.3">
      <c r="A59" s="28">
        <f>IF(G59="",0,1)</f>
        <v>0</v>
      </c>
      <c r="B59" s="25">
        <f>IF(F59="",1,0)</f>
        <v>1</v>
      </c>
      <c r="C59" s="29">
        <f>IF(F59="",1,0)</f>
        <v>1</v>
      </c>
      <c r="E59" s="15" t="s">
        <v>54</v>
      </c>
      <c r="F59" s="4"/>
    </row>
    <row r="60" spans="1:12" ht="4.5" customHeight="1" x14ac:dyDescent="0.3">
      <c r="E60" s="14"/>
      <c r="F60" s="9"/>
    </row>
    <row r="61" spans="1:12" ht="21" customHeight="1" x14ac:dyDescent="0.3">
      <c r="A61" s="28">
        <f>IF(G61="",0,1)</f>
        <v>0</v>
      </c>
      <c r="B61" s="25">
        <f>IF(F61="",1,0)</f>
        <v>1</v>
      </c>
      <c r="C61" s="29">
        <f>IF(F61="",1,0)</f>
        <v>1</v>
      </c>
      <c r="E61" s="15" t="s">
        <v>55</v>
      </c>
      <c r="F61" s="4"/>
    </row>
    <row r="62" spans="1:12" ht="4.5" customHeight="1" x14ac:dyDescent="0.3">
      <c r="E62" s="14"/>
      <c r="F62" s="9"/>
    </row>
    <row r="63" spans="1:12" ht="21" customHeight="1" x14ac:dyDescent="0.3">
      <c r="A63" s="28">
        <f>IF(G63="",0,1)</f>
        <v>0</v>
      </c>
      <c r="B63" s="25">
        <f>IF(F63="",1,0)</f>
        <v>1</v>
      </c>
      <c r="C63" s="29">
        <f>IF(F63="",1,0)</f>
        <v>1</v>
      </c>
      <c r="E63" s="15" t="s">
        <v>57</v>
      </c>
      <c r="F63" s="4"/>
    </row>
    <row r="64" spans="1:12" ht="4.5" customHeight="1" x14ac:dyDescent="0.3">
      <c r="E64" s="14"/>
      <c r="F64" s="9"/>
    </row>
    <row r="65" spans="1:7" ht="21" customHeight="1" x14ac:dyDescent="0.3">
      <c r="A65" s="28">
        <f>IF(G65="",0,1)</f>
        <v>0</v>
      </c>
      <c r="B65" s="25">
        <f>IF(F65="",1,0)</f>
        <v>1</v>
      </c>
      <c r="C65" s="29">
        <f>IF(F65="",1,0)</f>
        <v>1</v>
      </c>
      <c r="E65" s="15" t="s">
        <v>58</v>
      </c>
      <c r="F65" s="4"/>
    </row>
    <row r="66" spans="1:7" ht="4.5" customHeight="1" x14ac:dyDescent="0.3">
      <c r="E66" s="14"/>
      <c r="F66" s="9"/>
    </row>
    <row r="67" spans="1:7" ht="21" customHeight="1" x14ac:dyDescent="0.3">
      <c r="A67" s="28">
        <f>IF(G67="",0,1)</f>
        <v>0</v>
      </c>
      <c r="B67" s="25">
        <f>IF(F67="",1,0)</f>
        <v>1</v>
      </c>
      <c r="C67" s="29">
        <f>IF(F67="",1,0)</f>
        <v>1</v>
      </c>
      <c r="E67" s="15" t="s">
        <v>60</v>
      </c>
      <c r="F67" s="4"/>
    </row>
    <row r="68" spans="1:7" ht="4.5" customHeight="1" x14ac:dyDescent="0.3">
      <c r="E68" s="14"/>
      <c r="F68" s="9"/>
    </row>
    <row r="69" spans="1:7" ht="21" customHeight="1" x14ac:dyDescent="0.3">
      <c r="A69" s="28">
        <f>IF(G69="",0,1)</f>
        <v>0</v>
      </c>
      <c r="B69" s="25">
        <f>IF(F69="",1,0)</f>
        <v>1</v>
      </c>
      <c r="C69" s="29">
        <v>1</v>
      </c>
      <c r="E69" s="15" t="s">
        <v>59</v>
      </c>
      <c r="F69" s="4"/>
    </row>
    <row r="70" spans="1:7" ht="4.5" customHeight="1" x14ac:dyDescent="0.3">
      <c r="E70" s="14"/>
      <c r="F70" s="9"/>
    </row>
    <row r="71" spans="1:7" ht="21" customHeight="1" thickBot="1" x14ac:dyDescent="0.35">
      <c r="A71" s="28">
        <f>IF(G71="",0,1)</f>
        <v>0</v>
      </c>
      <c r="B71" s="25">
        <f>IF(F71="",1,0)</f>
        <v>1</v>
      </c>
      <c r="C71" s="29">
        <f>IF(F71="",1,0)</f>
        <v>1</v>
      </c>
      <c r="E71" s="16" t="s">
        <v>62</v>
      </c>
      <c r="F71" s="3"/>
    </row>
    <row r="72" spans="1:7" ht="4.5" customHeight="1" thickBot="1" x14ac:dyDescent="0.35"/>
    <row r="73" spans="1:7" ht="21" customHeight="1" thickBot="1" x14ac:dyDescent="0.35">
      <c r="A73" s="28">
        <f>IF(G73="",0,1)</f>
        <v>0</v>
      </c>
      <c r="E73" s="53" t="s">
        <v>63</v>
      </c>
      <c r="F73" s="54"/>
    </row>
    <row r="74" spans="1:7" ht="21" customHeight="1" x14ac:dyDescent="0.3">
      <c r="A74" s="28">
        <f>IF(G74="",0,1)</f>
        <v>0</v>
      </c>
      <c r="C74" s="29">
        <f>IF(A74=1,1,0)</f>
        <v>0</v>
      </c>
      <c r="E74" s="15" t="s">
        <v>51</v>
      </c>
      <c r="F74" s="4"/>
      <c r="G74" s="21" t="str">
        <f>IF(AND(F71="Yes",F74=""),"REQUIRED, Due to TEST EDI System (Y / N)= Yes","")</f>
        <v/>
      </c>
    </row>
    <row r="75" spans="1:7" ht="4.5" customHeight="1" x14ac:dyDescent="0.3">
      <c r="E75" s="14"/>
      <c r="F75" s="9"/>
    </row>
    <row r="76" spans="1:7" ht="21" customHeight="1" x14ac:dyDescent="0.3">
      <c r="A76" s="28">
        <f>IF(G76="",0,1)</f>
        <v>0</v>
      </c>
      <c r="C76" s="29">
        <f>IF(A76=1,1,0)</f>
        <v>0</v>
      </c>
      <c r="E76" s="15" t="s">
        <v>49</v>
      </c>
      <c r="F76" s="4"/>
      <c r="G76" s="21" t="str">
        <f>IF(AND(F71="Yes",F76=""),"REQUIRED, Due to TEST EDI System (Y / N)= Yes","")</f>
        <v/>
      </c>
    </row>
    <row r="77" spans="1:7" ht="4.5" customHeight="1" x14ac:dyDescent="0.3">
      <c r="E77" s="14"/>
      <c r="F77" s="9"/>
    </row>
    <row r="78" spans="1:7" ht="21" customHeight="1" x14ac:dyDescent="0.3">
      <c r="A78" s="28">
        <f>IF(G78="",0,1)</f>
        <v>0</v>
      </c>
      <c r="C78" s="29">
        <f>IF(A78=1,1,0)</f>
        <v>0</v>
      </c>
      <c r="E78" s="15" t="s">
        <v>66</v>
      </c>
      <c r="F78" s="4"/>
      <c r="G78" s="21" t="str">
        <f>IF(AND(F71="Yes",F78=""),"REQUIRED, Due to TEST EDI System (Y / N)= Yes","")</f>
        <v/>
      </c>
    </row>
    <row r="79" spans="1:7" ht="4.5" customHeight="1" x14ac:dyDescent="0.3">
      <c r="E79" s="14"/>
      <c r="F79" s="9"/>
    </row>
    <row r="80" spans="1:7" ht="21" customHeight="1" x14ac:dyDescent="0.3">
      <c r="A80" s="28">
        <f>IF(G80="",0,1)</f>
        <v>0</v>
      </c>
      <c r="C80" s="29">
        <f>IF(A80=1,1,0)</f>
        <v>0</v>
      </c>
      <c r="E80" s="15" t="s">
        <v>56</v>
      </c>
      <c r="F80" s="4"/>
      <c r="G80" s="21" t="str">
        <f>IF(AND(F71="Yes",F80=""),"REQUIRED, Due to TEST EDI System (Y / N)= Yes","")</f>
        <v/>
      </c>
    </row>
    <row r="81" spans="1:7" ht="4.5" customHeight="1" x14ac:dyDescent="0.3">
      <c r="E81" s="14"/>
      <c r="F81" s="9"/>
    </row>
    <row r="82" spans="1:7" ht="21" customHeight="1" x14ac:dyDescent="0.3">
      <c r="A82" s="28">
        <f>IF(G82="",0,1)</f>
        <v>0</v>
      </c>
      <c r="C82" s="29">
        <f>IF(A82=1,1,0)</f>
        <v>0</v>
      </c>
      <c r="E82" s="15" t="s">
        <v>90</v>
      </c>
      <c r="F82" s="4"/>
      <c r="G82" s="21" t="str">
        <f>IF(AND(F71="Yes",F82=""),"REQUIRED, Due to TEST EDI System (Y / N)= Yes","")</f>
        <v/>
      </c>
    </row>
    <row r="83" spans="1:7" ht="4.5" customHeight="1" x14ac:dyDescent="0.3">
      <c r="E83" s="14"/>
      <c r="F83" s="9"/>
    </row>
    <row r="84" spans="1:7" ht="21" customHeight="1" thickBot="1" x14ac:dyDescent="0.35">
      <c r="A84" s="28">
        <f>IF(G84="",0,1)</f>
        <v>0</v>
      </c>
      <c r="C84" s="29">
        <f>IF(A84=1,1,0)</f>
        <v>0</v>
      </c>
      <c r="E84" s="16" t="s">
        <v>54</v>
      </c>
      <c r="F84" s="34"/>
      <c r="G84" s="21" t="str">
        <f>IF(AND(F71="Yes",F84=""),"REQUIRED, Due to TEST EDI System (Y / N)= Yes","")</f>
        <v/>
      </c>
    </row>
    <row r="85" spans="1:7" ht="4.5" customHeight="1" thickBot="1" x14ac:dyDescent="0.35"/>
    <row r="86" spans="1:7" ht="21" customHeight="1" thickBot="1" x14ac:dyDescent="0.35">
      <c r="E86" s="45" t="s">
        <v>92</v>
      </c>
      <c r="F86" s="46"/>
    </row>
    <row r="87" spans="1:7" ht="113.25" customHeight="1" thickBot="1" x14ac:dyDescent="0.3">
      <c r="E87" s="47"/>
      <c r="F87" s="48"/>
    </row>
  </sheetData>
  <sheetProtection sheet="1" selectLockedCells="1" sort="0" autoFilter="0"/>
  <dataConsolidate link="1"/>
  <mergeCells count="10">
    <mergeCell ref="E86:F86"/>
    <mergeCell ref="E87:F87"/>
    <mergeCell ref="E2:F3"/>
    <mergeCell ref="E73:F73"/>
    <mergeCell ref="J4:J8"/>
    <mergeCell ref="E40:F40"/>
    <mergeCell ref="E27:F27"/>
    <mergeCell ref="E8:F8"/>
    <mergeCell ref="E6:F6"/>
    <mergeCell ref="E5:F5"/>
  </mergeCells>
  <conditionalFormatting sqref="E27:E34 E37:E38 E52 E69:E72 E13:E25 E77 E84">
    <cfRule type="expression" dxfId="28" priority="113">
      <formula>$C13&gt;0</formula>
    </cfRule>
  </conditionalFormatting>
  <conditionalFormatting sqref="E4:E5">
    <cfRule type="expression" dxfId="27" priority="97">
      <formula>$C4&gt;0</formula>
    </cfRule>
  </conditionalFormatting>
  <conditionalFormatting sqref="E39">
    <cfRule type="expression" dxfId="26" priority="79">
      <formula>$C39&gt;0</formula>
    </cfRule>
  </conditionalFormatting>
  <conditionalFormatting sqref="E26">
    <cfRule type="expression" dxfId="25" priority="67">
      <formula>$C26&gt;0</formula>
    </cfRule>
  </conditionalFormatting>
  <conditionalFormatting sqref="E35:E36">
    <cfRule type="expression" dxfId="24" priority="66">
      <formula>$C35&gt;0</formula>
    </cfRule>
  </conditionalFormatting>
  <conditionalFormatting sqref="E40:E47 E50 E53">
    <cfRule type="expression" dxfId="23" priority="65">
      <formula>$C40&gt;0</formula>
    </cfRule>
  </conditionalFormatting>
  <conditionalFormatting sqref="E54">
    <cfRule type="expression" dxfId="22" priority="64">
      <formula>$C54&gt;0</formula>
    </cfRule>
  </conditionalFormatting>
  <conditionalFormatting sqref="E48:E49">
    <cfRule type="expression" dxfId="21" priority="63">
      <formula>$C48&gt;0</formula>
    </cfRule>
  </conditionalFormatting>
  <conditionalFormatting sqref="E51">
    <cfRule type="expression" dxfId="20" priority="52">
      <formula>$C51&gt;0</formula>
    </cfRule>
  </conditionalFormatting>
  <conditionalFormatting sqref="E73">
    <cfRule type="expression" dxfId="19" priority="44">
      <formula>$C73&gt;0</formula>
    </cfRule>
  </conditionalFormatting>
  <conditionalFormatting sqref="E55:E56">
    <cfRule type="expression" dxfId="18" priority="30">
      <formula>$C55&gt;0</formula>
    </cfRule>
  </conditionalFormatting>
  <conditionalFormatting sqref="E61:E62">
    <cfRule type="expression" dxfId="17" priority="27">
      <formula>$C61&gt;0</formula>
    </cfRule>
  </conditionalFormatting>
  <conditionalFormatting sqref="E63:E64">
    <cfRule type="expression" dxfId="16" priority="26">
      <formula>$C63&gt;0</formula>
    </cfRule>
  </conditionalFormatting>
  <conditionalFormatting sqref="E58">
    <cfRule type="expression" dxfId="15" priority="29">
      <formula>$C58&gt;0</formula>
    </cfRule>
  </conditionalFormatting>
  <conditionalFormatting sqref="E59:E60">
    <cfRule type="expression" dxfId="14" priority="28">
      <formula>$C59&gt;0</formula>
    </cfRule>
  </conditionalFormatting>
  <conditionalFormatting sqref="E65:E66">
    <cfRule type="expression" dxfId="13" priority="25">
      <formula>$C65&gt;0</formula>
    </cfRule>
  </conditionalFormatting>
  <conditionalFormatting sqref="E67:E68">
    <cfRule type="expression" dxfId="12" priority="24">
      <formula>$C67&gt;0</formula>
    </cfRule>
  </conditionalFormatting>
  <conditionalFormatting sqref="E74:E75">
    <cfRule type="expression" dxfId="11" priority="21">
      <formula>$C74&gt;0</formula>
    </cfRule>
  </conditionalFormatting>
  <conditionalFormatting sqref="E80:E81">
    <cfRule type="expression" dxfId="10" priority="18">
      <formula>$C80&gt;0</formula>
    </cfRule>
  </conditionalFormatting>
  <conditionalFormatting sqref="E82:E83">
    <cfRule type="expression" dxfId="9" priority="17">
      <formula>$C82&gt;0</formula>
    </cfRule>
  </conditionalFormatting>
  <conditionalFormatting sqref="E78:E79">
    <cfRule type="expression" dxfId="8" priority="19">
      <formula>$C78&gt;0</formula>
    </cfRule>
  </conditionalFormatting>
  <conditionalFormatting sqref="E82">
    <cfRule type="expression" dxfId="7" priority="115">
      <formula>$C76&gt;0</formula>
    </cfRule>
  </conditionalFormatting>
  <conditionalFormatting sqref="E57">
    <cfRule type="expression" dxfId="6" priority="13">
      <formula>$C57&gt;0</formula>
    </cfRule>
  </conditionalFormatting>
  <conditionalFormatting sqref="E86:E87">
    <cfRule type="expression" dxfId="5" priority="10">
      <formula>$C85&gt;0</formula>
    </cfRule>
  </conditionalFormatting>
  <conditionalFormatting sqref="E76">
    <cfRule type="expression" dxfId="4" priority="5">
      <formula>$C76&gt;0</formula>
    </cfRule>
  </conditionalFormatting>
  <conditionalFormatting sqref="E7">
    <cfRule type="expression" dxfId="3" priority="4">
      <formula>$C7&gt;0</formula>
    </cfRule>
  </conditionalFormatting>
  <conditionalFormatting sqref="E9:E10">
    <cfRule type="expression" dxfId="2" priority="3">
      <formula>$C9&gt;0</formula>
    </cfRule>
  </conditionalFormatting>
  <conditionalFormatting sqref="E11">
    <cfRule type="expression" dxfId="1" priority="2">
      <formula>$C11&gt;0</formula>
    </cfRule>
  </conditionalFormatting>
  <conditionalFormatting sqref="E12">
    <cfRule type="expression" dxfId="0" priority="1">
      <formula>$C12&gt;0</formula>
    </cfRule>
  </conditionalFormatting>
  <dataValidations xWindow="927" yWindow="316" count="24">
    <dataValidation type="textLength" operator="equal" allowBlank="1" showInputMessage="1" showErrorMessage="1" error="9 Digit Number" promptTitle="D-U-N-S Number" prompt="The Dun &amp; Bradstreet D‑U‑N‑S Number is a unique nine-digit identifier for businesses." sqref="F53" xr:uid="{00000000-0002-0000-0000-000000000000}">
      <formula1>9</formula1>
    </dataValidation>
    <dataValidation type="textLength" operator="equal" allowBlank="1" showInputMessage="1" showErrorMessage="1" error="Must enter abbreviated State (2-digits)_x000a_" sqref="F21" xr:uid="{00000000-0002-0000-0000-000001000000}">
      <formula1>2</formula1>
    </dataValidation>
    <dataValidation type="textLength" operator="equal" allowBlank="1" showInputMessage="1" showErrorMessage="1" error="Must be 5 digits" sqref="F24" xr:uid="{00000000-0002-0000-0000-000003000000}">
      <formula1>5</formula1>
    </dataValidation>
    <dataValidation type="textLength" allowBlank="1" showInputMessage="1" showErrorMessage="1" error="Exceeded the Max Character of 30" sqref="F28 F38" xr:uid="{00000000-0002-0000-0000-000004000000}">
      <formula1>0</formula1>
      <formula2>30</formula2>
    </dataValidation>
    <dataValidation type="list" allowBlank="1" showInputMessage="1" showErrorMessage="1" sqref="F54 F39 F7 F4" xr:uid="{00000000-0002-0000-0000-000008000000}">
      <formula1>"Approved, Inactive, Unapproved"</formula1>
    </dataValidation>
    <dataValidation type="textLength" operator="equal" allowBlank="1" showInputMessage="1" showErrorMessage="1" sqref="F22" xr:uid="{00000000-0002-0000-0000-00000C000000}">
      <formula1>2</formula1>
    </dataValidation>
    <dataValidation type="textLength" operator="greaterThan" allowBlank="1" showInputMessage="1" showErrorMessage="1" promptTitle="Vendor / Comapny Name" prompt="_x000a_" sqref="F9" xr:uid="{00000000-0002-0000-0000-000027000000}">
      <formula1>1</formula1>
    </dataValidation>
    <dataValidation type="custom" operator="lessThan" allowBlank="1" showInputMessage="1" showErrorMessage="1" error="Must be 5 digits" promptTitle="Zip Code" prompt="Must be 5 digits" sqref="F23" xr:uid="{00000000-0002-0000-0000-00002A000000}">
      <formula1>IF(  ISNUMBER(1*$F$23),  AND( 1*$F$23&gt;=501, 1*$F$23&lt;=99999),   AND(  LEN($F$23)=10,  ISNUMBER(1*LEFT($F$23,5)),  1*LEFT($F$23,5)&gt;=501,  1*LEFT($F$23,5)&lt;=9999,  ISNUMBER(1*RIGHT($F$23,4)),  MID($F$23,6,1)="-"))</formula1>
    </dataValidation>
    <dataValidation allowBlank="1" showInputMessage="1" showErrorMessage="1" error="Text, Max 55" promptTitle="Address 2" sqref="F17" xr:uid="{00000000-0002-0000-0000-00002B000000}"/>
    <dataValidation type="list" allowBlank="1" showInputMessage="1" showErrorMessage="1" error="Exceeded the Max Character of 30" sqref="F36" xr:uid="{ED5AF078-5938-48C4-8E58-6B4626FD0E70}">
      <formula1>"No,Yes"</formula1>
    </dataValidation>
    <dataValidation type="textLength" allowBlank="1" showInputMessage="1" showErrorMessage="1" errorTitle="Invalid GS ID Length" error="Exceeded the Max Character of 12" promptTitle="GS ID Length" prompt="Our system will only accept a GS ID that is 12 characters or less." sqref="F49" xr:uid="{C1B0ABC5-D5AB-4402-A543-64A0AD5F70E6}">
      <formula1>1</formula1>
      <formula2>12</formula2>
    </dataValidation>
    <dataValidation type="textLength" operator="greaterThan" allowBlank="1" showInputMessage="1" showErrorMessage="1" prompt="If the name of your VAN/Broker is not listed in the drop down list above, please enter it here." sqref="F43" xr:uid="{1C40D423-E58E-47C7-B300-60E96AB2E3E3}">
      <formula1>1</formula1>
    </dataValidation>
    <dataValidation allowBlank="1" showInputMessage="1" showErrorMessage="1" prompt="Street number and name" sqref="F15" xr:uid="{4C51BA58-F224-4341-A9BF-3BF850E31528}"/>
    <dataValidation type="textLength" allowBlank="1" showInputMessage="1" showErrorMessage="1" errorTitle="Invalid GS ID Length" error="Exceeded the Max length of 12 Characters" promptTitle="GS ID Length" prompt="Our system will only accept a GS ID that is 12 characters or less." sqref="F78" xr:uid="{26188378-1CC2-4701-8D85-280DF0465E9E}">
      <formula1>1</formula1>
      <formula2>12</formula2>
    </dataValidation>
    <dataValidation type="list" allowBlank="1" showInputMessage="1" showErrorMessage="1" error="Exceeded the Max Character of 30" prompt="Dun &amp; Bradstreet’s master Data Universal Numbering System._x000a_This number is issued by Dun and Bradstreet._x000a__x000a_Please select from Dropdown List" sqref="F51" xr:uid="{1BC36351-412F-4EBC-97B6-B1EC2B7B9C47}">
      <formula1>"No,Yes"</formula1>
    </dataValidation>
    <dataValidation allowBlank="1" showInputMessage="1" showErrorMessage="1" prompt="If you are unsure of what your ISA ID is please verify with your EDI dept. or VAN/Broker._x000a__x000a_The ISA ID MUST be unique and usually is one of three common formats:_x000a_1. DUNS number_x000a_2. Telephone number_x000a_3. Mutually defined identifier" sqref="F47" xr:uid="{46558646-DDBC-4130-A493-A81FFD73D857}"/>
    <dataValidation allowBlank="1" showInputMessage="1" showErrorMessage="1" prompt="If you are unsure of what your ISA ID Qualifier is please verify with your EDI dept. or VAN/Broker." sqref="F45 F74" xr:uid="{DF3C098D-B5EF-4D36-9125-B2BBCCDBB1BE}"/>
    <dataValidation allowBlank="1" showInputMessage="1" showErrorMessage="1" prompt="If you are unsure of what your TEST ISA ID is please verify with your EDI dept. or VAN/Broker._x000a__x000a_The ISA ID MUST be unique and usually is one of three common formats:_x000a_1. DUNS number_x000a_2. Telephone number_x000a_3. Mutually defined identifier" sqref="F76" xr:uid="{9AA1722C-D362-478B-A769-A655E40AFC64}"/>
    <dataValidation allowBlank="1" showInputMessage="1" showErrorMessage="1" prompt="The AS2 identifier Identifies the partner in an AS2 transmission._x000a__x000a_Please check with your EDI dept. or your VAN/Broker for this information." sqref="F80" xr:uid="{66B33FEB-0303-40C3-A225-CE1E040E0597}"/>
    <dataValidation allowBlank="1" showInputMessage="1" showErrorMessage="1" prompt="Please enter your 10 digit phone number without spaces, dashes or parentheses." sqref="F30" xr:uid="{2D980E88-3942-4A57-843A-3DFD91F72FF2}"/>
    <dataValidation type="list" allowBlank="1" showInputMessage="1" showErrorMessage="1" error="Exceeded the Max Character of 30" prompt="Please select from Dropdown List" sqref="F71" xr:uid="{B3D2443C-E7C9-4AA2-BF95-CA8B635BD88B}">
      <formula1>"No,Yes"</formula1>
    </dataValidation>
    <dataValidation allowBlank="1" showInputMessage="1" showErrorMessage="1" prompt="The AS2 Identifier identifies the partner in an AS2 transmission._x000a__x000a_Please check with your EDI dept. or your VAN/Broker for this information." sqref="F55" xr:uid="{0A048F2E-FBC6-48C7-A8DE-F8B381DF61E1}"/>
    <dataValidation type="list" operator="greaterThan" allowBlank="1" showInputMessage="1" showErrorMessage="1" error="Must select from drop-down list" promptTitle="Form Type" prompt="New Vendor or Update Vendor_x000a__x000a_Must select from drop-down list" sqref="F11" xr:uid="{15C0F02C-F813-4C54-B133-22987443DAB8}">
      <formula1>"New Vendor,Update Vendor"</formula1>
    </dataValidation>
    <dataValidation type="textLength" operator="greaterThan" allowBlank="1" showInputMessage="1" showErrorMessage="1" promptTitle="Current Vendor Number" prompt="ONLY used when Form Type = &quot;Update Vendor&quot;_x000a__x000a_Must be valid SBM Vendor Number (5-Digits)_x000a__x000a_If more than one SBM Vendor Number, use a comma as separator_x000a_Example: 12345 OR 12345,01234,32165_x000a_" sqref="F13" xr:uid="{B2E6314A-B701-4784-9B1C-C98A45704412}">
      <formula1>1</formula1>
    </dataValidation>
  </dataValidations>
  <hyperlinks>
    <hyperlink ref="E6" r:id="rId1" display="edi.support@staterbros.com" xr:uid="{5356F1BB-362B-41B7-B855-66C6B1B0D1DD}"/>
  </hyperlinks>
  <pageMargins left="0.5" right="0.5" top="0.5" bottom="0.5" header="0.25" footer="0.3"/>
  <pageSetup scale="59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927" yWindow="316" count="4">
        <x14:dataValidation type="list" allowBlank="1" showInputMessage="1" showErrorMessage="1" error="Exceeded the Max Character of 30" promptTitle="Direct / Van / Broker" prompt="_x000a_Please select from Dropdown List" xr:uid="{15982E61-09EB-47DC-90B8-B850F30B9D27}">
          <x14:formula1>
            <xm:f>LOV!$A$2:$A$38</xm:f>
          </x14:formula1>
          <xm:sqref>F41</xm:sqref>
        </x14:dataValidation>
        <x14:dataValidation type="list" allowBlank="1" showInputMessage="1" showErrorMessage="1" prompt="Signing Algorithm you use for your certificate _x000a__x000a_Please select from Dropdown List" xr:uid="{01A4A56E-39FD-4CEF-865A-54D9B6708E7D}">
          <x14:formula1>
            <xm:f>LOV!$C$2:$C$10</xm:f>
          </x14:formula1>
          <xm:sqref>F67</xm:sqref>
        </x14:dataValidation>
        <x14:dataValidation type="list" allowBlank="1" showInputMessage="1" showErrorMessage="1" prompt=" Encryption Algorithm you use for your certificate _x000a__x000a_Please select from Dropdown List" xr:uid="{CFD35DF2-3022-45BA-B810-B8584D18B727}">
          <x14:formula1>
            <xm:f>LOV!$B$2:$B$5</xm:f>
          </x14:formula1>
          <xm:sqref>F65</xm:sqref>
        </x14:dataValidation>
        <x14:dataValidation type="list" allowBlank="1" showInputMessage="1" showErrorMessage="1" prompt="MDN Delivery Mode you use_x000a__x000a_Please select from Dropdown List" xr:uid="{738D0E13-8A7A-42CB-AFC7-25CB92F5DFD6}">
          <x14:formula1>
            <xm:f>LOV!$D$2:$D$5</xm:f>
          </x14:formula1>
          <xm:sqref>F69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3369-FDBF-444B-BB13-A04B0DA92365}">
  <sheetPr codeName="Sheet3"/>
  <dimension ref="A1:D38"/>
  <sheetViews>
    <sheetView workbookViewId="0">
      <selection activeCell="D2" sqref="D2"/>
    </sheetView>
  </sheetViews>
  <sheetFormatPr defaultRowHeight="15" x14ac:dyDescent="0.25"/>
  <cols>
    <col min="1" max="1" width="33.28515625" customWidth="1"/>
    <col min="2" max="2" width="35.85546875" bestFit="1" customWidth="1"/>
    <col min="3" max="3" width="10.7109375" bestFit="1" customWidth="1"/>
    <col min="4" max="4" width="20" bestFit="1" customWidth="1"/>
  </cols>
  <sheetData>
    <row r="1" spans="1:4" x14ac:dyDescent="0.25">
      <c r="A1" t="s">
        <v>84</v>
      </c>
      <c r="B1" t="s">
        <v>81</v>
      </c>
      <c r="C1" t="s">
        <v>82</v>
      </c>
      <c r="D1" t="s">
        <v>83</v>
      </c>
    </row>
    <row r="2" spans="1:4" x14ac:dyDescent="0.25">
      <c r="A2" t="s">
        <v>11</v>
      </c>
      <c r="B2" t="s">
        <v>70</v>
      </c>
      <c r="C2" t="s">
        <v>77</v>
      </c>
      <c r="D2" t="s">
        <v>96</v>
      </c>
    </row>
    <row r="3" spans="1:4" x14ac:dyDescent="0.25">
      <c r="A3" t="s">
        <v>15</v>
      </c>
      <c r="B3" t="s">
        <v>67</v>
      </c>
      <c r="C3" t="s">
        <v>74</v>
      </c>
      <c r="D3" t="s">
        <v>79</v>
      </c>
    </row>
    <row r="4" spans="1:4" x14ac:dyDescent="0.25">
      <c r="A4" t="s">
        <v>12</v>
      </c>
      <c r="B4" t="s">
        <v>68</v>
      </c>
      <c r="C4" t="s">
        <v>71</v>
      </c>
      <c r="D4" t="s">
        <v>88</v>
      </c>
    </row>
    <row r="5" spans="1:4" x14ac:dyDescent="0.25">
      <c r="A5" t="s">
        <v>13</v>
      </c>
      <c r="B5" t="s">
        <v>69</v>
      </c>
      <c r="C5" t="s">
        <v>72</v>
      </c>
      <c r="D5" t="s">
        <v>80</v>
      </c>
    </row>
    <row r="6" spans="1:4" x14ac:dyDescent="0.25">
      <c r="A6" t="s">
        <v>14</v>
      </c>
      <c r="C6" t="s">
        <v>73</v>
      </c>
    </row>
    <row r="7" spans="1:4" x14ac:dyDescent="0.25">
      <c r="A7" t="s">
        <v>16</v>
      </c>
      <c r="C7" t="s">
        <v>75</v>
      </c>
    </row>
    <row r="8" spans="1:4" x14ac:dyDescent="0.25">
      <c r="A8" t="s">
        <v>17</v>
      </c>
      <c r="C8" t="s">
        <v>76</v>
      </c>
    </row>
    <row r="9" spans="1:4" x14ac:dyDescent="0.25">
      <c r="A9" t="s">
        <v>18</v>
      </c>
      <c r="C9" t="s">
        <v>89</v>
      </c>
    </row>
    <row r="10" spans="1:4" x14ac:dyDescent="0.25">
      <c r="A10" t="s">
        <v>19</v>
      </c>
      <c r="C10" t="s">
        <v>78</v>
      </c>
    </row>
    <row r="11" spans="1:4" x14ac:dyDescent="0.25">
      <c r="A11" t="s">
        <v>20</v>
      </c>
    </row>
    <row r="12" spans="1:4" x14ac:dyDescent="0.25">
      <c r="A12" t="s">
        <v>21</v>
      </c>
    </row>
    <row r="13" spans="1:4" x14ac:dyDescent="0.25">
      <c r="A13" t="s">
        <v>22</v>
      </c>
    </row>
    <row r="14" spans="1:4" x14ac:dyDescent="0.25">
      <c r="A14" t="s">
        <v>23</v>
      </c>
    </row>
    <row r="15" spans="1:4" x14ac:dyDescent="0.25">
      <c r="A15" t="s">
        <v>24</v>
      </c>
    </row>
    <row r="16" spans="1:4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42</v>
      </c>
    </row>
    <row r="34" spans="1:1" x14ac:dyDescent="0.25">
      <c r="A34" t="s">
        <v>43</v>
      </c>
    </row>
    <row r="35" spans="1:1" x14ac:dyDescent="0.25">
      <c r="A35" t="s">
        <v>44</v>
      </c>
    </row>
    <row r="36" spans="1:1" x14ac:dyDescent="0.25">
      <c r="A36" t="s">
        <v>45</v>
      </c>
    </row>
    <row r="37" spans="1:1" x14ac:dyDescent="0.25">
      <c r="A37" t="s">
        <v>46</v>
      </c>
    </row>
    <row r="38" spans="1:1" x14ac:dyDescent="0.25">
      <c r="A38" t="s">
        <v>47</v>
      </c>
    </row>
  </sheetData>
  <sortState xmlns:xlrd2="http://schemas.microsoft.com/office/spreadsheetml/2017/richdata2" ref="A4:A38">
    <sortCondition ref="A4:A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EDI</vt:lpstr>
      <vt:lpstr>LOV</vt:lpstr>
      <vt:lpstr>EDI!Print_Area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2021-04-16T20:44:10Z</dcterms:created>
  <dcterms:modified xsi:type="dcterms:W3CDTF">2022-04-04T21:53:27Z</dcterms:modified>
</cp:coreProperties>
</file>